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quesada/Downloads/"/>
    </mc:Choice>
  </mc:AlternateContent>
  <xr:revisionPtr revIDLastSave="0" documentId="13_ncr:1_{54E21102-41DE-F246-BB07-6E127D2D0CEF}" xr6:coauthVersionLast="47" xr6:coauthVersionMax="47" xr10:uidLastSave="{00000000-0000-0000-0000-000000000000}"/>
  <bookViews>
    <workbookView xWindow="26880" yWindow="500" windowWidth="81920" windowHeight="22540" activeTab="3" xr2:uid="{C8668D08-1835-4B88-AF4F-31EF815144A4}"/>
  </bookViews>
  <sheets>
    <sheet name="Revenue" sheetId="1" r:id="rId1"/>
    <sheet name="Profit" sheetId="2" r:id="rId2"/>
    <sheet name="Cash Flow" sheetId="3" r:id="rId3"/>
    <sheet name="Scoreboar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4" l="1"/>
  <c r="V41" i="4"/>
  <c r="R41" i="4"/>
  <c r="N41" i="4"/>
  <c r="J41" i="4"/>
  <c r="F41" i="4"/>
  <c r="V27" i="4"/>
  <c r="R27" i="4"/>
  <c r="N27" i="4"/>
  <c r="J27" i="4"/>
  <c r="F27" i="4"/>
  <c r="V13" i="4"/>
  <c r="R13" i="4"/>
  <c r="N13" i="4"/>
  <c r="J13" i="4"/>
  <c r="E23" i="3" l="1"/>
  <c r="E26" i="3" s="1"/>
  <c r="G25" i="3" s="1"/>
  <c r="E15" i="2"/>
  <c r="E8" i="2"/>
  <c r="E11" i="2" s="1"/>
  <c r="E20" i="2" s="1"/>
  <c r="E12" i="1"/>
  <c r="E15" i="1" s="1"/>
  <c r="E8" i="1"/>
  <c r="E14" i="1" s="1"/>
  <c r="G23" i="3"/>
  <c r="G15" i="2"/>
  <c r="G8" i="2"/>
  <c r="G11" i="2" s="1"/>
  <c r="G26" i="3" l="1"/>
  <c r="G20" i="2"/>
  <c r="E16" i="1"/>
  <c r="E18" i="1" s="1"/>
  <c r="E20" i="1" s="1"/>
  <c r="E22" i="1" s="1"/>
  <c r="E24" i="1" s="1"/>
  <c r="G10" i="1"/>
  <c r="G12" i="1" s="1"/>
  <c r="G15" i="1" s="1"/>
  <c r="G8" i="1"/>
  <c r="G14" i="1" s="1"/>
  <c r="G16" i="1" l="1"/>
  <c r="G18" i="1" s="1"/>
  <c r="G20" i="1" s="1"/>
  <c r="G22" i="1" s="1"/>
  <c r="G24" i="1" s="1"/>
</calcChain>
</file>

<file path=xl/sharedStrings.xml><?xml version="1.0" encoding="utf-8"?>
<sst xmlns="http://schemas.openxmlformats.org/spreadsheetml/2006/main" count="158" uniqueCount="76">
  <si>
    <t>Leads</t>
  </si>
  <si>
    <t>x</t>
  </si>
  <si>
    <t>Conversion Rate</t>
  </si>
  <si>
    <t>=</t>
  </si>
  <si>
    <t>Total New Customers</t>
  </si>
  <si>
    <t>Revenue Driver 1</t>
  </si>
  <si>
    <t>Revenue Driver 2</t>
  </si>
  <si>
    <t>Revenue Driver 3</t>
  </si>
  <si>
    <t>Total Past Customers</t>
  </si>
  <si>
    <t>Retention Rate</t>
  </si>
  <si>
    <t>Total Retained Customers</t>
  </si>
  <si>
    <t>+</t>
  </si>
  <si>
    <t>Total Customers That Purchase This Year</t>
  </si>
  <si>
    <t>Purchase Frequency Rate</t>
  </si>
  <si>
    <t>Revenue Driver 4</t>
  </si>
  <si>
    <t>Total Transactions</t>
  </si>
  <si>
    <t>Average Purchase Value</t>
  </si>
  <si>
    <t>Total Revenue</t>
  </si>
  <si>
    <t>Revenue Driver 5</t>
  </si>
  <si>
    <t>Revenue Drivers</t>
  </si>
  <si>
    <t>Profit Drivers</t>
  </si>
  <si>
    <t>Revenue</t>
  </si>
  <si>
    <t>Profit Driver 1</t>
  </si>
  <si>
    <t>-</t>
  </si>
  <si>
    <t>Cost of Sales</t>
  </si>
  <si>
    <r>
      <t>Cost of Sales</t>
    </r>
    <r>
      <rPr>
        <sz val="8"/>
        <color theme="1"/>
        <rFont val="Calibri"/>
        <family val="2"/>
        <scheme val="minor"/>
      </rPr>
      <t xml:space="preserve"> (as a % of Revenue)</t>
    </r>
  </si>
  <si>
    <t>Profit Driver 2</t>
  </si>
  <si>
    <t>Gross Profit</t>
  </si>
  <si>
    <t>Payroll Expenses</t>
  </si>
  <si>
    <t>Profit Driver 3</t>
  </si>
  <si>
    <t>Marketing Expenses</t>
  </si>
  <si>
    <r>
      <t>Marketing Expenses</t>
    </r>
    <r>
      <rPr>
        <sz val="8"/>
        <color theme="1"/>
        <rFont val="Calibri"/>
        <family val="2"/>
        <scheme val="minor"/>
      </rPr>
      <t xml:space="preserve"> (as a % of Revenue)</t>
    </r>
  </si>
  <si>
    <t>Profit Driver 4</t>
  </si>
  <si>
    <t>Overhead Expenses</t>
  </si>
  <si>
    <t>Profit Driver 5</t>
  </si>
  <si>
    <t>Net Profit</t>
  </si>
  <si>
    <t>Cash Flow Drivers</t>
  </si>
  <si>
    <t>Profit</t>
  </si>
  <si>
    <t>Increase in Accounts Receivable Balance</t>
  </si>
  <si>
    <t>Cash Flow Driver 1</t>
  </si>
  <si>
    <t>Decrease in Accounts Receivable Balance</t>
  </si>
  <si>
    <t>Increase in Inventory Balance</t>
  </si>
  <si>
    <t>Cash Flow Driver 2</t>
  </si>
  <si>
    <t>Decrease in Inventory Balance</t>
  </si>
  <si>
    <t>Purchase of Assets</t>
  </si>
  <si>
    <t>Cash Flow Driver 3</t>
  </si>
  <si>
    <t>Sale of Assets</t>
  </si>
  <si>
    <t>Pay down of Debt</t>
  </si>
  <si>
    <t>Cash Flow Driver 4</t>
  </si>
  <si>
    <t>New Debt</t>
  </si>
  <si>
    <t>Owner Draw</t>
  </si>
  <si>
    <t>Cash Flow Driver 5</t>
  </si>
  <si>
    <t>Owner Investment</t>
  </si>
  <si>
    <t>Cash Flow</t>
  </si>
  <si>
    <t>Bank Account Balance At Beginning of Year</t>
  </si>
  <si>
    <t>Bank Account Balance At End of Year</t>
  </si>
  <si>
    <r>
      <rPr>
        <b/>
        <i/>
        <sz val="11"/>
        <color theme="0"/>
        <rFont val="Calibri"/>
        <family val="2"/>
        <scheme val="minor"/>
      </rPr>
      <t>Instructions:</t>
    </r>
    <r>
      <rPr>
        <i/>
        <sz val="11"/>
        <color theme="0"/>
        <rFont val="Calibri"/>
        <family val="2"/>
        <scheme val="minor"/>
      </rPr>
      <t xml:space="preserve"> In the "Targets" column, simply change the values in the blue cells to set targets.</t>
    </r>
  </si>
  <si>
    <t>Instructions: In the "Targets" column, simply change the values in the blue cells to set targets.</t>
  </si>
  <si>
    <t>Last Year</t>
  </si>
  <si>
    <t>Total Customers That Purchase This Year (row 16)</t>
  </si>
  <si>
    <t>Total New Customers (row 8)</t>
  </si>
  <si>
    <t>Total Retained Customers (row 12)</t>
  </si>
  <si>
    <t>Total Transactions (row 20)</t>
  </si>
  <si>
    <t>This Year Targets</t>
  </si>
  <si>
    <t>Total Sales Transactions</t>
  </si>
  <si>
    <t>Average Sales Transactions</t>
  </si>
  <si>
    <t>Cost of Sales (as a % of Revenue)</t>
  </si>
  <si>
    <t>Target</t>
  </si>
  <si>
    <t>Forecast</t>
  </si>
  <si>
    <t>(Increase) Decrease in A/R</t>
  </si>
  <si>
    <t>(Increase) Decrease in Inventory</t>
  </si>
  <si>
    <t>Sale (Purchases) of Other Assets</t>
  </si>
  <si>
    <t>Debt Additions (Repayments)</t>
  </si>
  <si>
    <t>Owners' Investments (Draws)</t>
  </si>
  <si>
    <t>Marketing Expenses (as a % of Revenue)</t>
  </si>
  <si>
    <t>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</si>
</sst>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2C34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60705"/>
        <bgColor indexed="64"/>
      </patternFill>
    </fill>
    <fill>
      <patternFill patternType="solid">
        <fgColor rgb="FFB48444"/>
        <bgColor indexed="64"/>
      </patternFill>
    </fill>
    <fill>
      <patternFill patternType="solid">
        <fgColor theme="2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3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2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3" fontId="0" fillId="2" borderId="0" xfId="0" applyNumberFormat="1" applyFill="1" applyAlignment="1">
      <alignment horizontal="center"/>
    </xf>
    <xf numFmtId="9" fontId="0" fillId="2" borderId="0" xfId="0" applyNumberFormat="1" applyFill="1" applyAlignment="1">
      <alignment horizontal="center"/>
    </xf>
    <xf numFmtId="9" fontId="0" fillId="2" borderId="0" xfId="3" applyFont="1" applyFill="1" applyAlignment="1">
      <alignment horizontal="center"/>
    </xf>
    <xf numFmtId="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0" borderId="0" xfId="2" applyNumberFormat="1" applyFont="1"/>
    <xf numFmtId="164" fontId="0" fillId="2" borderId="0" xfId="2" applyNumberFormat="1" applyFont="1" applyFill="1"/>
    <xf numFmtId="164" fontId="0" fillId="0" borderId="0" xfId="0" applyNumberFormat="1"/>
    <xf numFmtId="9" fontId="0" fillId="0" borderId="0" xfId="3" applyFont="1"/>
    <xf numFmtId="9" fontId="0" fillId="2" borderId="0" xfId="3" applyFont="1" applyFill="1"/>
    <xf numFmtId="164" fontId="2" fillId="0" borderId="0" xfId="2" applyNumberFormat="1" applyFont="1"/>
    <xf numFmtId="0" fontId="0" fillId="0" borderId="0" xfId="0" quotePrefix="1"/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3" borderId="0" xfId="0" applyFill="1" applyProtection="1">
      <protection hidden="1"/>
    </xf>
    <xf numFmtId="0" fontId="10" fillId="3" borderId="0" xfId="0" applyFont="1" applyFill="1" applyProtection="1">
      <protection hidden="1"/>
    </xf>
    <xf numFmtId="0" fontId="12" fillId="3" borderId="0" xfId="0" applyFont="1" applyFill="1" applyProtection="1">
      <protection hidden="1"/>
    </xf>
    <xf numFmtId="0" fontId="9" fillId="3" borderId="0" xfId="0" applyFont="1" applyFill="1" applyProtection="1">
      <protection hidden="1"/>
    </xf>
    <xf numFmtId="165" fontId="9" fillId="3" borderId="0" xfId="1" applyNumberFormat="1" applyFont="1" applyFill="1" applyBorder="1" applyAlignment="1" applyProtection="1">
      <alignment horizontal="right"/>
      <protection hidden="1"/>
    </xf>
    <xf numFmtId="9" fontId="9" fillId="3" borderId="0" xfId="3" applyFont="1" applyFill="1" applyBorder="1" applyAlignment="1" applyProtection="1">
      <alignment horizontal="right"/>
      <protection hidden="1"/>
    </xf>
    <xf numFmtId="164" fontId="9" fillId="3" borderId="0" xfId="2" applyNumberFormat="1" applyFont="1" applyFill="1" applyBorder="1" applyAlignment="1" applyProtection="1">
      <alignment horizontal="right"/>
      <protection hidden="1"/>
    </xf>
    <xf numFmtId="43" fontId="9" fillId="3" borderId="0" xfId="1" applyFont="1" applyFill="1" applyBorder="1" applyAlignment="1" applyProtection="1">
      <alignment horizontal="right"/>
      <protection hidden="1"/>
    </xf>
    <xf numFmtId="9" fontId="9" fillId="3" borderId="0" xfId="2" applyNumberFormat="1" applyFont="1" applyFill="1" applyBorder="1" applyAlignment="1" applyProtection="1">
      <alignment horizontal="right"/>
      <protection hidden="1"/>
    </xf>
    <xf numFmtId="165" fontId="13" fillId="2" borderId="1" xfId="1" applyNumberFormat="1" applyFont="1" applyFill="1" applyBorder="1" applyAlignment="1" applyProtection="1">
      <alignment horizontal="right"/>
      <protection hidden="1"/>
    </xf>
    <xf numFmtId="9" fontId="13" fillId="2" borderId="1" xfId="3" applyFont="1" applyFill="1" applyBorder="1" applyAlignment="1" applyProtection="1">
      <alignment horizontal="right"/>
      <protection hidden="1"/>
    </xf>
    <xf numFmtId="43" fontId="13" fillId="2" borderId="1" xfId="1" applyFont="1" applyFill="1" applyBorder="1" applyAlignment="1" applyProtection="1">
      <alignment horizontal="right"/>
      <protection hidden="1"/>
    </xf>
    <xf numFmtId="164" fontId="13" fillId="2" borderId="1" xfId="2" applyNumberFormat="1" applyFont="1" applyFill="1" applyBorder="1" applyAlignment="1" applyProtection="1">
      <alignment horizontal="right"/>
      <protection hidden="1"/>
    </xf>
    <xf numFmtId="44" fontId="13" fillId="2" borderId="1" xfId="2" applyFont="1" applyFill="1" applyBorder="1" applyAlignment="1" applyProtection="1">
      <alignment horizontal="right"/>
      <protection hidden="1"/>
    </xf>
    <xf numFmtId="0" fontId="3" fillId="0" borderId="0" xfId="0" applyFont="1" applyAlignment="1">
      <alignment horizontal="center" vertical="center"/>
    </xf>
    <xf numFmtId="0" fontId="9" fillId="3" borderId="0" xfId="0" applyFont="1" applyFill="1" applyAlignment="1" applyProtection="1">
      <alignment horizontal="left"/>
      <protection hidden="1"/>
    </xf>
    <xf numFmtId="1" fontId="11" fillId="4" borderId="0" xfId="1" applyNumberFormat="1" applyFont="1" applyFill="1" applyBorder="1" applyAlignment="1" applyProtection="1">
      <alignment horizontal="center" vertical="center"/>
      <protection hidden="1"/>
    </xf>
    <xf numFmtId="9" fontId="9" fillId="3" borderId="0" xfId="0" applyNumberFormat="1" applyFont="1" applyFill="1" applyAlignment="1" applyProtection="1">
      <alignment horizontal="left"/>
      <protection hidden="1"/>
    </xf>
    <xf numFmtId="0" fontId="6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8" fillId="5" borderId="0" xfId="0" applyFont="1" applyFill="1" applyAlignment="1" applyProtection="1">
      <alignment horizontal="center" vertical="center" textRotation="90"/>
      <protection hidden="1"/>
    </xf>
    <xf numFmtId="0" fontId="6" fillId="6" borderId="0" xfId="0" applyFont="1" applyFill="1" applyAlignment="1">
      <alignment horizontal="center" vertical="center"/>
    </xf>
    <xf numFmtId="0" fontId="8" fillId="6" borderId="0" xfId="0" applyFont="1" applyFill="1" applyAlignment="1" applyProtection="1">
      <alignment horizontal="center" vertical="center" textRotation="90"/>
      <protection hidden="1"/>
    </xf>
    <xf numFmtId="0" fontId="4" fillId="6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0" fontId="8" fillId="7" borderId="0" xfId="0" applyFont="1" applyFill="1" applyAlignment="1" applyProtection="1">
      <alignment horizontal="center" vertical="center" textRotation="90"/>
      <protection hidden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45"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48444"/>
      <color rgb="FF860705"/>
      <color rgb="FFFF6600"/>
      <color rgb="FF7E35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63ACC-A81F-46F7-8D34-BE16870D8236}">
  <dimension ref="A1:G24"/>
  <sheetViews>
    <sheetView showGridLines="0" zoomScale="150" zoomScaleNormal="150" workbookViewId="0">
      <selection activeCell="B1" sqref="B1:G1"/>
    </sheetView>
  </sheetViews>
  <sheetFormatPr baseColWidth="10" defaultColWidth="8.83203125" defaultRowHeight="15" x14ac:dyDescent="0.2"/>
  <cols>
    <col min="1" max="1" width="4" style="1" customWidth="1"/>
    <col min="2" max="2" width="45.83203125" customWidth="1"/>
    <col min="3" max="3" width="12.5" bestFit="1" customWidth="1"/>
    <col min="4" max="4" width="2.6640625" customWidth="1"/>
    <col min="5" max="5" width="12.6640625" style="1" bestFit="1" customWidth="1"/>
    <col min="6" max="6" width="2.6640625" customWidth="1"/>
    <col min="7" max="7" width="12" style="1" customWidth="1"/>
  </cols>
  <sheetData>
    <row r="1" spans="1:7" ht="32" customHeight="1" x14ac:dyDescent="0.2">
      <c r="B1" s="43" t="s">
        <v>19</v>
      </c>
      <c r="C1" s="43"/>
      <c r="D1" s="43"/>
      <c r="E1" s="43"/>
      <c r="F1" s="43"/>
      <c r="G1" s="43"/>
    </row>
    <row r="2" spans="1:7" ht="15" customHeight="1" x14ac:dyDescent="0.2">
      <c r="B2" s="44" t="s">
        <v>56</v>
      </c>
      <c r="C2" s="44"/>
      <c r="D2" s="44"/>
      <c r="E2" s="44"/>
      <c r="F2" s="44"/>
      <c r="G2" s="44"/>
    </row>
    <row r="3" spans="1:7" x14ac:dyDescent="0.2">
      <c r="B3" s="44"/>
      <c r="C3" s="44"/>
      <c r="D3" s="44"/>
      <c r="E3" s="44"/>
      <c r="F3" s="44"/>
      <c r="G3" s="44"/>
    </row>
    <row r="4" spans="1:7" x14ac:dyDescent="0.2">
      <c r="G4" s="23"/>
    </row>
    <row r="5" spans="1:7" ht="32" x14ac:dyDescent="0.2">
      <c r="E5" s="4" t="s">
        <v>58</v>
      </c>
      <c r="G5" s="24" t="s">
        <v>63</v>
      </c>
    </row>
    <row r="6" spans="1:7" x14ac:dyDescent="0.2">
      <c r="B6" t="s">
        <v>0</v>
      </c>
      <c r="C6" s="2" t="s">
        <v>5</v>
      </c>
      <c r="E6" s="10">
        <v>1000</v>
      </c>
      <c r="G6" s="10">
        <v>1100</v>
      </c>
    </row>
    <row r="7" spans="1:7" x14ac:dyDescent="0.2">
      <c r="A7" s="1" t="s">
        <v>1</v>
      </c>
      <c r="B7" t="s">
        <v>2</v>
      </c>
      <c r="C7" s="2" t="s">
        <v>6</v>
      </c>
      <c r="E7" s="11">
        <v>0.1</v>
      </c>
      <c r="G7" s="11"/>
    </row>
    <row r="8" spans="1:7" x14ac:dyDescent="0.2">
      <c r="A8" s="4" t="s">
        <v>3</v>
      </c>
      <c r="B8" s="3" t="s">
        <v>4</v>
      </c>
      <c r="C8" s="2"/>
      <c r="E8" s="7">
        <f>E6*E7</f>
        <v>100</v>
      </c>
      <c r="G8" s="7">
        <f>G6*G7</f>
        <v>0</v>
      </c>
    </row>
    <row r="9" spans="1:7" x14ac:dyDescent="0.2">
      <c r="E9" s="6"/>
      <c r="G9" s="6"/>
    </row>
    <row r="10" spans="1:7" x14ac:dyDescent="0.2">
      <c r="B10" t="s">
        <v>8</v>
      </c>
      <c r="E10" s="10">
        <v>500</v>
      </c>
      <c r="G10" s="5">
        <f>E10+E8</f>
        <v>600</v>
      </c>
    </row>
    <row r="11" spans="1:7" x14ac:dyDescent="0.2">
      <c r="A11" s="1" t="s">
        <v>1</v>
      </c>
      <c r="B11" t="s">
        <v>9</v>
      </c>
      <c r="C11" s="2" t="s">
        <v>7</v>
      </c>
      <c r="E11" s="12">
        <v>0.05</v>
      </c>
      <c r="G11" s="12"/>
    </row>
    <row r="12" spans="1:7" x14ac:dyDescent="0.2">
      <c r="A12" s="4" t="s">
        <v>3</v>
      </c>
      <c r="B12" s="3" t="s">
        <v>10</v>
      </c>
      <c r="E12" s="7">
        <f>E10*E11</f>
        <v>25</v>
      </c>
      <c r="G12" s="7">
        <f>G10*G11</f>
        <v>0</v>
      </c>
    </row>
    <row r="13" spans="1:7" x14ac:dyDescent="0.2">
      <c r="E13" s="6"/>
      <c r="G13" s="6"/>
    </row>
    <row r="14" spans="1:7" x14ac:dyDescent="0.2">
      <c r="B14" t="s">
        <v>60</v>
      </c>
      <c r="E14" s="5">
        <f>E8</f>
        <v>100</v>
      </c>
      <c r="G14" s="5">
        <f>G8</f>
        <v>0</v>
      </c>
    </row>
    <row r="15" spans="1:7" x14ac:dyDescent="0.2">
      <c r="A15" s="1" t="s">
        <v>11</v>
      </c>
      <c r="B15" t="s">
        <v>61</v>
      </c>
      <c r="E15" s="6">
        <f>E12</f>
        <v>25</v>
      </c>
      <c r="G15" s="6">
        <f>G12</f>
        <v>0</v>
      </c>
    </row>
    <row r="16" spans="1:7" x14ac:dyDescent="0.2">
      <c r="A16" s="4" t="s">
        <v>3</v>
      </c>
      <c r="B16" s="3" t="s">
        <v>12</v>
      </c>
      <c r="E16" s="7">
        <f>E14+E15</f>
        <v>125</v>
      </c>
      <c r="G16" s="7">
        <f>G14+G15</f>
        <v>0</v>
      </c>
    </row>
    <row r="17" spans="1:7" x14ac:dyDescent="0.2">
      <c r="E17" s="6"/>
      <c r="G17" s="6"/>
    </row>
    <row r="18" spans="1:7" x14ac:dyDescent="0.2">
      <c r="B18" t="s">
        <v>59</v>
      </c>
      <c r="E18" s="6">
        <f>E16</f>
        <v>125</v>
      </c>
      <c r="G18" s="6">
        <f>G16</f>
        <v>0</v>
      </c>
    </row>
    <row r="19" spans="1:7" x14ac:dyDescent="0.2">
      <c r="A19" s="1" t="s">
        <v>1</v>
      </c>
      <c r="B19" t="s">
        <v>13</v>
      </c>
      <c r="C19" s="2" t="s">
        <v>14</v>
      </c>
      <c r="E19" s="13">
        <v>2</v>
      </c>
      <c r="G19" s="13"/>
    </row>
    <row r="20" spans="1:7" x14ac:dyDescent="0.2">
      <c r="A20" s="4" t="s">
        <v>3</v>
      </c>
      <c r="B20" s="3" t="s">
        <v>15</v>
      </c>
      <c r="E20" s="7">
        <f>E18*E19</f>
        <v>250</v>
      </c>
      <c r="G20" s="7">
        <f>G18*G19</f>
        <v>0</v>
      </c>
    </row>
    <row r="21" spans="1:7" x14ac:dyDescent="0.2">
      <c r="E21" s="6"/>
      <c r="G21" s="6"/>
    </row>
    <row r="22" spans="1:7" x14ac:dyDescent="0.2">
      <c r="B22" t="s">
        <v>62</v>
      </c>
      <c r="E22" s="6">
        <f>E20</f>
        <v>250</v>
      </c>
      <c r="G22" s="6">
        <f>G20</f>
        <v>0</v>
      </c>
    </row>
    <row r="23" spans="1:7" x14ac:dyDescent="0.2">
      <c r="A23" s="1" t="s">
        <v>1</v>
      </c>
      <c r="B23" t="s">
        <v>16</v>
      </c>
      <c r="C23" s="2" t="s">
        <v>18</v>
      </c>
      <c r="E23" s="14">
        <v>1250</v>
      </c>
      <c r="G23" s="14"/>
    </row>
    <row r="24" spans="1:7" x14ac:dyDescent="0.2">
      <c r="A24" s="4" t="s">
        <v>3</v>
      </c>
      <c r="B24" s="3" t="s">
        <v>17</v>
      </c>
      <c r="E24" s="8">
        <f>E22*E23</f>
        <v>312500</v>
      </c>
      <c r="G24" s="8">
        <f>G22*G23</f>
        <v>0</v>
      </c>
    </row>
  </sheetData>
  <mergeCells count="2">
    <mergeCell ref="B2:G3"/>
    <mergeCell ref="B1:G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DE4C6-736D-46E9-AD89-219B2ED43DBA}">
  <dimension ref="A1:G20"/>
  <sheetViews>
    <sheetView showGridLines="0" zoomScale="150" zoomScaleNormal="150" workbookViewId="0">
      <selection activeCell="B1" sqref="B1:G1"/>
    </sheetView>
  </sheetViews>
  <sheetFormatPr baseColWidth="10" defaultColWidth="8.83203125" defaultRowHeight="15" x14ac:dyDescent="0.2"/>
  <cols>
    <col min="1" max="1" width="4" style="1" customWidth="1"/>
    <col min="2" max="2" width="45.6640625" customWidth="1"/>
    <col min="3" max="3" width="12.5" bestFit="1" customWidth="1"/>
    <col min="4" max="4" width="2.6640625" customWidth="1"/>
    <col min="5" max="5" width="12.6640625" style="1" bestFit="1" customWidth="1"/>
    <col min="6" max="6" width="2.6640625" customWidth="1"/>
    <col min="7" max="7" width="12" style="1" customWidth="1"/>
  </cols>
  <sheetData>
    <row r="1" spans="1:7" ht="32" customHeight="1" x14ac:dyDescent="0.2">
      <c r="B1" s="46" t="s">
        <v>20</v>
      </c>
      <c r="C1" s="46"/>
      <c r="D1" s="46"/>
      <c r="E1" s="46"/>
      <c r="F1" s="46"/>
      <c r="G1" s="46"/>
    </row>
    <row r="2" spans="1:7" ht="15" customHeight="1" x14ac:dyDescent="0.2">
      <c r="B2" s="48" t="s">
        <v>57</v>
      </c>
      <c r="C2" s="48"/>
      <c r="D2" s="48"/>
      <c r="E2" s="48"/>
      <c r="F2" s="48"/>
      <c r="G2" s="48"/>
    </row>
    <row r="3" spans="1:7" x14ac:dyDescent="0.2">
      <c r="B3" s="48"/>
      <c r="C3" s="48"/>
      <c r="D3" s="48"/>
      <c r="E3" s="48"/>
      <c r="F3" s="48"/>
      <c r="G3" s="48"/>
    </row>
    <row r="5" spans="1:7" ht="32" x14ac:dyDescent="0.2">
      <c r="E5" s="4" t="s">
        <v>58</v>
      </c>
      <c r="G5" s="24" t="s">
        <v>63</v>
      </c>
    </row>
    <row r="6" spans="1:7" x14ac:dyDescent="0.2">
      <c r="B6" t="s">
        <v>21</v>
      </c>
      <c r="C6" s="2" t="s">
        <v>22</v>
      </c>
      <c r="E6" s="16">
        <v>312500</v>
      </c>
      <c r="G6" s="16"/>
    </row>
    <row r="7" spans="1:7" x14ac:dyDescent="0.2">
      <c r="C7" s="2"/>
      <c r="E7" s="15"/>
      <c r="G7" s="15"/>
    </row>
    <row r="8" spans="1:7" x14ac:dyDescent="0.2">
      <c r="A8" s="1" t="s">
        <v>23</v>
      </c>
      <c r="B8" t="s">
        <v>24</v>
      </c>
      <c r="C8" s="2"/>
      <c r="E8" s="17">
        <f>E9*E6</f>
        <v>187500</v>
      </c>
      <c r="G8" s="17">
        <f>G9*G6</f>
        <v>0</v>
      </c>
    </row>
    <row r="9" spans="1:7" x14ac:dyDescent="0.2">
      <c r="B9" t="s">
        <v>25</v>
      </c>
      <c r="C9" s="2" t="s">
        <v>26</v>
      </c>
      <c r="E9" s="19">
        <v>0.6</v>
      </c>
      <c r="G9" s="19"/>
    </row>
    <row r="10" spans="1:7" x14ac:dyDescent="0.2">
      <c r="C10" s="2"/>
      <c r="E10" s="18"/>
      <c r="G10" s="18"/>
    </row>
    <row r="11" spans="1:7" x14ac:dyDescent="0.2">
      <c r="A11" s="4" t="s">
        <v>3</v>
      </c>
      <c r="B11" s="3" t="s">
        <v>27</v>
      </c>
      <c r="C11" s="2"/>
      <c r="E11" s="20">
        <f>E6-E8</f>
        <v>125000</v>
      </c>
      <c r="G11" s="20">
        <f>G6-G8</f>
        <v>0</v>
      </c>
    </row>
    <row r="12" spans="1:7" x14ac:dyDescent="0.2">
      <c r="E12"/>
      <c r="G12"/>
    </row>
    <row r="13" spans="1:7" x14ac:dyDescent="0.2">
      <c r="A13" s="1" t="s">
        <v>23</v>
      </c>
      <c r="B13" t="s">
        <v>28</v>
      </c>
      <c r="C13" s="2" t="s">
        <v>29</v>
      </c>
      <c r="E13" s="16">
        <v>8000</v>
      </c>
      <c r="G13" s="16"/>
    </row>
    <row r="15" spans="1:7" x14ac:dyDescent="0.2">
      <c r="A15" s="1" t="s">
        <v>23</v>
      </c>
      <c r="B15" t="s">
        <v>30</v>
      </c>
      <c r="E15" s="17">
        <f>E16*E6</f>
        <v>12500</v>
      </c>
      <c r="G15" s="17">
        <f>G16*G6</f>
        <v>0</v>
      </c>
    </row>
    <row r="16" spans="1:7" x14ac:dyDescent="0.2">
      <c r="B16" t="s">
        <v>31</v>
      </c>
      <c r="C16" s="2" t="s">
        <v>32</v>
      </c>
      <c r="E16" s="19">
        <v>0.04</v>
      </c>
      <c r="G16" s="19"/>
    </row>
    <row r="18" spans="1:7" x14ac:dyDescent="0.2">
      <c r="A18" s="1" t="s">
        <v>23</v>
      </c>
      <c r="B18" t="s">
        <v>33</v>
      </c>
      <c r="C18" s="2" t="s">
        <v>34</v>
      </c>
      <c r="E18" s="16">
        <v>18000</v>
      </c>
      <c r="G18" s="16"/>
    </row>
    <row r="20" spans="1:7" x14ac:dyDescent="0.2">
      <c r="A20" s="4" t="s">
        <v>3</v>
      </c>
      <c r="B20" s="3" t="s">
        <v>35</v>
      </c>
      <c r="E20" s="20">
        <f>E11-E13-E15-E18</f>
        <v>86500</v>
      </c>
      <c r="G20" s="20">
        <f>G11-G13-G15-G18</f>
        <v>0</v>
      </c>
    </row>
  </sheetData>
  <mergeCells count="2">
    <mergeCell ref="B1:G1"/>
    <mergeCell ref="B2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26563-B5B0-4247-98D5-822B7AD64F7E}">
  <dimension ref="A1:G26"/>
  <sheetViews>
    <sheetView showGridLines="0" zoomScale="150" zoomScaleNormal="150" workbookViewId="0">
      <selection activeCell="B1" sqref="B1:G1"/>
    </sheetView>
  </sheetViews>
  <sheetFormatPr baseColWidth="10" defaultColWidth="8.83203125" defaultRowHeight="15" x14ac:dyDescent="0.2"/>
  <cols>
    <col min="1" max="1" width="4" style="1" customWidth="1"/>
    <col min="2" max="2" width="43.33203125" customWidth="1"/>
    <col min="3" max="3" width="14.83203125" customWidth="1"/>
    <col min="4" max="4" width="2.6640625" customWidth="1"/>
    <col min="5" max="5" width="12.6640625" style="1" bestFit="1" customWidth="1"/>
    <col min="6" max="6" width="2.6640625" customWidth="1"/>
    <col min="7" max="7" width="12" style="1" customWidth="1"/>
  </cols>
  <sheetData>
    <row r="1" spans="1:7" ht="32" customHeight="1" x14ac:dyDescent="0.2">
      <c r="B1" s="49" t="s">
        <v>36</v>
      </c>
      <c r="C1" s="49"/>
      <c r="D1" s="49"/>
      <c r="E1" s="49"/>
      <c r="F1" s="49"/>
      <c r="G1" s="49"/>
    </row>
    <row r="2" spans="1:7" ht="15" customHeight="1" x14ac:dyDescent="0.2">
      <c r="B2" s="50" t="s">
        <v>57</v>
      </c>
      <c r="C2" s="50"/>
      <c r="D2" s="50"/>
      <c r="E2" s="50"/>
      <c r="F2" s="50"/>
      <c r="G2" s="50"/>
    </row>
    <row r="3" spans="1:7" x14ac:dyDescent="0.2">
      <c r="B3" s="50"/>
      <c r="C3" s="50"/>
      <c r="D3" s="50"/>
      <c r="E3" s="50"/>
      <c r="F3" s="50"/>
      <c r="G3" s="50"/>
    </row>
    <row r="4" spans="1:7" x14ac:dyDescent="0.2">
      <c r="G4" s="23"/>
    </row>
    <row r="5" spans="1:7" ht="32" x14ac:dyDescent="0.2">
      <c r="E5" s="4" t="s">
        <v>58</v>
      </c>
      <c r="G5" s="24" t="s">
        <v>63</v>
      </c>
    </row>
    <row r="6" spans="1:7" x14ac:dyDescent="0.2">
      <c r="B6" t="s">
        <v>37</v>
      </c>
      <c r="C6" s="2"/>
      <c r="E6" s="16">
        <v>86500</v>
      </c>
      <c r="G6" s="16"/>
    </row>
    <row r="7" spans="1:7" x14ac:dyDescent="0.2">
      <c r="C7" s="2"/>
      <c r="E7" s="15"/>
      <c r="G7" s="15"/>
    </row>
    <row r="8" spans="1:7" x14ac:dyDescent="0.2">
      <c r="A8" s="1" t="s">
        <v>23</v>
      </c>
      <c r="B8" s="21" t="s">
        <v>38</v>
      </c>
      <c r="C8" s="39" t="s">
        <v>39</v>
      </c>
      <c r="E8" s="16">
        <v>500</v>
      </c>
      <c r="G8" s="16"/>
    </row>
    <row r="9" spans="1:7" x14ac:dyDescent="0.2">
      <c r="A9" s="1" t="s">
        <v>11</v>
      </c>
      <c r="B9" t="s">
        <v>40</v>
      </c>
      <c r="C9" s="39"/>
      <c r="E9" s="16">
        <v>2500</v>
      </c>
      <c r="G9" s="16"/>
    </row>
    <row r="11" spans="1:7" x14ac:dyDescent="0.2">
      <c r="A11" s="1" t="s">
        <v>23</v>
      </c>
      <c r="B11" t="s">
        <v>41</v>
      </c>
      <c r="C11" s="39" t="s">
        <v>42</v>
      </c>
      <c r="E11" s="16">
        <v>0</v>
      </c>
      <c r="G11" s="16"/>
    </row>
    <row r="12" spans="1:7" x14ac:dyDescent="0.2">
      <c r="A12" s="1" t="s">
        <v>11</v>
      </c>
      <c r="B12" t="s">
        <v>43</v>
      </c>
      <c r="C12" s="39"/>
      <c r="E12" s="16">
        <v>0</v>
      </c>
      <c r="G12" s="16"/>
    </row>
    <row r="14" spans="1:7" x14ac:dyDescent="0.2">
      <c r="A14" s="1" t="s">
        <v>23</v>
      </c>
      <c r="B14" t="s">
        <v>44</v>
      </c>
      <c r="C14" s="39" t="s">
        <v>45</v>
      </c>
      <c r="E14" s="16">
        <v>20000</v>
      </c>
      <c r="G14" s="16"/>
    </row>
    <row r="15" spans="1:7" x14ac:dyDescent="0.2">
      <c r="A15" s="1" t="s">
        <v>11</v>
      </c>
      <c r="B15" t="s">
        <v>46</v>
      </c>
      <c r="C15" s="39"/>
      <c r="E15" s="16">
        <v>30000</v>
      </c>
      <c r="G15" s="16"/>
    </row>
    <row r="17" spans="1:7" x14ac:dyDescent="0.2">
      <c r="A17" s="1" t="s">
        <v>23</v>
      </c>
      <c r="B17" t="s">
        <v>47</v>
      </c>
      <c r="C17" s="39" t="s">
        <v>48</v>
      </c>
      <c r="E17" s="16">
        <v>35000</v>
      </c>
      <c r="G17" s="16"/>
    </row>
    <row r="18" spans="1:7" x14ac:dyDescent="0.2">
      <c r="A18" s="1" t="s">
        <v>11</v>
      </c>
      <c r="B18" t="s">
        <v>49</v>
      </c>
      <c r="C18" s="39"/>
      <c r="E18" s="16">
        <v>35000</v>
      </c>
      <c r="G18" s="16"/>
    </row>
    <row r="20" spans="1:7" x14ac:dyDescent="0.2">
      <c r="A20" s="1" t="s">
        <v>23</v>
      </c>
      <c r="B20" t="s">
        <v>50</v>
      </c>
      <c r="C20" s="39" t="s">
        <v>51</v>
      </c>
      <c r="E20" s="16">
        <v>9000</v>
      </c>
      <c r="G20" s="16"/>
    </row>
    <row r="21" spans="1:7" x14ac:dyDescent="0.2">
      <c r="A21" s="1" t="s">
        <v>11</v>
      </c>
      <c r="B21" t="s">
        <v>52</v>
      </c>
      <c r="C21" s="39"/>
      <c r="E21" s="16">
        <v>0</v>
      </c>
      <c r="G21" s="16"/>
    </row>
    <row r="23" spans="1:7" x14ac:dyDescent="0.2">
      <c r="A23" s="1" t="s">
        <v>3</v>
      </c>
      <c r="B23" s="3" t="s">
        <v>53</v>
      </c>
      <c r="E23" s="22">
        <f>E6-E8+E9-E11+E12-E14+E15-E17+E18-E20+E21</f>
        <v>89500</v>
      </c>
      <c r="G23" s="22">
        <f>G6-G8+G9-G11+G12-G14+G15-G17+G18-G20+G21</f>
        <v>0</v>
      </c>
    </row>
    <row r="25" spans="1:7" x14ac:dyDescent="0.2">
      <c r="B25" t="s">
        <v>54</v>
      </c>
      <c r="E25" s="16">
        <v>100000</v>
      </c>
      <c r="G25" s="15">
        <f>E26</f>
        <v>189500</v>
      </c>
    </row>
    <row r="26" spans="1:7" x14ac:dyDescent="0.2">
      <c r="B26" t="s">
        <v>55</v>
      </c>
      <c r="E26" s="9">
        <f>E25+E23</f>
        <v>189500</v>
      </c>
      <c r="G26" s="9">
        <f>G25+G23</f>
        <v>189500</v>
      </c>
    </row>
  </sheetData>
  <mergeCells count="7">
    <mergeCell ref="C20:C21"/>
    <mergeCell ref="B1:G1"/>
    <mergeCell ref="B2:G3"/>
    <mergeCell ref="C8:C9"/>
    <mergeCell ref="C11:C12"/>
    <mergeCell ref="C14:C15"/>
    <mergeCell ref="C17:C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5B402-F860-4108-A5E8-48F577A9AD64}">
  <dimension ref="B2:V42"/>
  <sheetViews>
    <sheetView tabSelected="1" workbookViewId="0">
      <selection activeCell="B2" sqref="B2:B14"/>
    </sheetView>
  </sheetViews>
  <sheetFormatPr baseColWidth="10" defaultColWidth="9.1640625" defaultRowHeight="15" x14ac:dyDescent="0.2"/>
  <cols>
    <col min="1" max="1" width="2.5" style="25" customWidth="1"/>
    <col min="2" max="2" width="8.6640625" style="25" customWidth="1"/>
    <col min="3" max="3" width="2.5" style="25" customWidth="1"/>
    <col min="4" max="6" width="14.6640625" style="25" customWidth="1"/>
    <col min="7" max="7" width="2.5" style="25" customWidth="1"/>
    <col min="8" max="10" width="14.6640625" style="25" customWidth="1"/>
    <col min="11" max="11" width="2.5" style="25" customWidth="1"/>
    <col min="12" max="14" width="14.6640625" style="25" customWidth="1"/>
    <col min="15" max="15" width="2.5" style="25" customWidth="1"/>
    <col min="16" max="18" width="14.6640625" style="25" customWidth="1"/>
    <col min="19" max="19" width="2.5" style="25" customWidth="1"/>
    <col min="20" max="22" width="14.6640625" style="25" customWidth="1"/>
    <col min="23" max="23" width="2.5" style="25" customWidth="1"/>
    <col min="24" max="16384" width="9.1640625" style="25"/>
  </cols>
  <sheetData>
    <row r="2" spans="2:22" ht="16" x14ac:dyDescent="0.2">
      <c r="B2" s="45" t="s">
        <v>19</v>
      </c>
      <c r="D2" s="40" t="s">
        <v>0</v>
      </c>
      <c r="E2" s="40"/>
      <c r="F2" s="40" t="s">
        <v>64</v>
      </c>
      <c r="G2" s="26"/>
      <c r="H2" s="42" t="s">
        <v>2</v>
      </c>
      <c r="I2" s="42"/>
      <c r="J2" s="40" t="s">
        <v>65</v>
      </c>
      <c r="K2" s="26"/>
      <c r="L2" s="40" t="s">
        <v>9</v>
      </c>
      <c r="M2" s="40"/>
      <c r="N2" s="40"/>
      <c r="O2" s="26"/>
      <c r="P2" s="40" t="s">
        <v>13</v>
      </c>
      <c r="Q2" s="40"/>
      <c r="R2" s="40"/>
      <c r="S2" s="26"/>
      <c r="T2" s="40" t="s">
        <v>16</v>
      </c>
      <c r="U2" s="40"/>
      <c r="V2" s="40"/>
    </row>
    <row r="3" spans="2:22" ht="15" customHeight="1" x14ac:dyDescent="0.2">
      <c r="B3" s="45"/>
      <c r="D3" s="41" t="s">
        <v>75</v>
      </c>
      <c r="E3" s="41"/>
      <c r="F3" s="41"/>
      <c r="H3" s="41" t="s">
        <v>75</v>
      </c>
      <c r="I3" s="41"/>
      <c r="J3" s="41"/>
      <c r="L3" s="41" t="s">
        <v>75</v>
      </c>
      <c r="M3" s="41"/>
      <c r="N3" s="41"/>
      <c r="P3" s="41" t="s">
        <v>75</v>
      </c>
      <c r="Q3" s="41"/>
      <c r="R3" s="41"/>
      <c r="T3" s="41" t="s">
        <v>75</v>
      </c>
      <c r="U3" s="41"/>
      <c r="V3" s="41"/>
    </row>
    <row r="4" spans="2:22" ht="15" customHeight="1" x14ac:dyDescent="0.2">
      <c r="B4" s="45"/>
      <c r="D4" s="41"/>
      <c r="E4" s="41"/>
      <c r="F4" s="41"/>
      <c r="H4" s="41"/>
      <c r="I4" s="41"/>
      <c r="J4" s="41"/>
      <c r="L4" s="41"/>
      <c r="M4" s="41"/>
      <c r="N4" s="41"/>
      <c r="P4" s="41"/>
      <c r="Q4" s="41"/>
      <c r="R4" s="41"/>
      <c r="T4" s="41"/>
      <c r="U4" s="41"/>
      <c r="V4" s="41"/>
    </row>
    <row r="5" spans="2:22" ht="15" customHeight="1" x14ac:dyDescent="0.2">
      <c r="B5" s="45"/>
      <c r="D5" s="41"/>
      <c r="E5" s="41"/>
      <c r="F5" s="41"/>
      <c r="H5" s="41"/>
      <c r="I5" s="41"/>
      <c r="J5" s="41"/>
      <c r="L5" s="41"/>
      <c r="M5" s="41"/>
      <c r="N5" s="41"/>
      <c r="P5" s="41"/>
      <c r="Q5" s="41"/>
      <c r="R5" s="41"/>
      <c r="T5" s="41"/>
      <c r="U5" s="41"/>
      <c r="V5" s="41"/>
    </row>
    <row r="6" spans="2:22" ht="15" customHeight="1" x14ac:dyDescent="0.2">
      <c r="B6" s="45"/>
      <c r="D6" s="41"/>
      <c r="E6" s="41"/>
      <c r="F6" s="41"/>
      <c r="H6" s="41"/>
      <c r="I6" s="41"/>
      <c r="J6" s="41"/>
      <c r="L6" s="41"/>
      <c r="M6" s="41"/>
      <c r="N6" s="41"/>
      <c r="P6" s="41"/>
      <c r="Q6" s="41"/>
      <c r="R6" s="41"/>
      <c r="T6" s="41"/>
      <c r="U6" s="41"/>
      <c r="V6" s="41"/>
    </row>
    <row r="7" spans="2:22" ht="15" customHeight="1" x14ac:dyDescent="0.2">
      <c r="B7" s="45"/>
      <c r="D7" s="41"/>
      <c r="E7" s="41"/>
      <c r="F7" s="41"/>
      <c r="H7" s="41"/>
      <c r="I7" s="41"/>
      <c r="J7" s="41"/>
      <c r="L7" s="41"/>
      <c r="M7" s="41"/>
      <c r="N7" s="41"/>
      <c r="P7" s="41"/>
      <c r="Q7" s="41"/>
      <c r="R7" s="41"/>
      <c r="T7" s="41"/>
      <c r="U7" s="41"/>
      <c r="V7" s="41"/>
    </row>
    <row r="8" spans="2:22" ht="15" customHeight="1" x14ac:dyDescent="0.2">
      <c r="B8" s="45"/>
      <c r="D8" s="41"/>
      <c r="E8" s="41"/>
      <c r="F8" s="41"/>
      <c r="H8" s="41"/>
      <c r="I8" s="41"/>
      <c r="J8" s="41"/>
      <c r="L8" s="41"/>
      <c r="M8" s="41"/>
      <c r="N8" s="41"/>
      <c r="P8" s="41"/>
      <c r="Q8" s="41"/>
      <c r="R8" s="41"/>
      <c r="T8" s="41"/>
      <c r="U8" s="41"/>
      <c r="V8" s="41"/>
    </row>
    <row r="9" spans="2:22" ht="15" customHeight="1" x14ac:dyDescent="0.2">
      <c r="B9" s="45"/>
      <c r="D9" s="41"/>
      <c r="E9" s="41"/>
      <c r="F9" s="41"/>
      <c r="H9" s="41"/>
      <c r="I9" s="41"/>
      <c r="J9" s="41"/>
      <c r="L9" s="41"/>
      <c r="M9" s="41"/>
      <c r="N9" s="41"/>
      <c r="P9" s="41"/>
      <c r="Q9" s="41"/>
      <c r="R9" s="41"/>
      <c r="T9" s="41"/>
      <c r="U9" s="41"/>
      <c r="V9" s="41"/>
    </row>
    <row r="10" spans="2:22" ht="15" customHeight="1" x14ac:dyDescent="0.2">
      <c r="B10" s="45"/>
      <c r="D10" s="41"/>
      <c r="E10" s="41"/>
      <c r="F10" s="41"/>
      <c r="H10" s="41"/>
      <c r="I10" s="41"/>
      <c r="J10" s="41"/>
      <c r="L10" s="41"/>
      <c r="M10" s="41"/>
      <c r="N10" s="41"/>
      <c r="P10" s="41"/>
      <c r="Q10" s="41"/>
      <c r="R10" s="41"/>
      <c r="T10" s="41"/>
      <c r="U10" s="41"/>
      <c r="V10" s="41"/>
    </row>
    <row r="11" spans="2:22" ht="15" customHeight="1" x14ac:dyDescent="0.2">
      <c r="B11" s="45"/>
      <c r="D11" s="41"/>
      <c r="E11" s="41"/>
      <c r="F11" s="41"/>
      <c r="H11" s="41"/>
      <c r="I11" s="41"/>
      <c r="J11" s="41"/>
      <c r="L11" s="41"/>
      <c r="M11" s="41"/>
      <c r="N11" s="41"/>
      <c r="P11" s="41"/>
      <c r="Q11" s="41"/>
      <c r="R11" s="41"/>
      <c r="T11" s="41"/>
      <c r="U11" s="41"/>
      <c r="V11" s="41"/>
    </row>
    <row r="12" spans="2:22" ht="15" customHeight="1" x14ac:dyDescent="0.2">
      <c r="B12" s="45"/>
      <c r="D12" s="41"/>
      <c r="E12" s="41"/>
      <c r="F12" s="41"/>
      <c r="H12" s="41"/>
      <c r="I12" s="41"/>
      <c r="J12" s="41"/>
      <c r="L12" s="41"/>
      <c r="M12" s="41"/>
      <c r="N12" s="41"/>
      <c r="P12" s="41"/>
      <c r="Q12" s="41"/>
      <c r="R12" s="41"/>
      <c r="T12" s="41"/>
      <c r="U12" s="41"/>
      <c r="V12" s="41"/>
    </row>
    <row r="13" spans="2:22" s="27" customFormat="1" ht="16" x14ac:dyDescent="0.2">
      <c r="B13" s="45"/>
      <c r="D13" s="28" t="s">
        <v>67</v>
      </c>
      <c r="E13" s="28"/>
      <c r="F13" s="29">
        <f>Revenue!G6</f>
        <v>1100</v>
      </c>
      <c r="G13" s="26"/>
      <c r="H13" s="28" t="s">
        <v>67</v>
      </c>
      <c r="I13" s="28"/>
      <c r="J13" s="30">
        <f>Revenue!G7</f>
        <v>0</v>
      </c>
      <c r="K13" s="26"/>
      <c r="L13" s="28" t="s">
        <v>67</v>
      </c>
      <c r="M13" s="28"/>
      <c r="N13" s="30">
        <f>Revenue!G11</f>
        <v>0</v>
      </c>
      <c r="O13" s="26"/>
      <c r="P13" s="28" t="s">
        <v>67</v>
      </c>
      <c r="Q13" s="28"/>
      <c r="R13" s="32">
        <f>Revenue!G19</f>
        <v>0</v>
      </c>
      <c r="S13" s="26"/>
      <c r="T13" s="28" t="s">
        <v>67</v>
      </c>
      <c r="U13" s="28"/>
      <c r="V13" s="31">
        <f>Revenue!G23</f>
        <v>0</v>
      </c>
    </row>
    <row r="14" spans="2:22" s="27" customFormat="1" ht="16" x14ac:dyDescent="0.2">
      <c r="B14" s="45"/>
      <c r="D14" s="28" t="s">
        <v>68</v>
      </c>
      <c r="E14" s="28"/>
      <c r="F14" s="34"/>
      <c r="G14" s="26"/>
      <c r="H14" s="28" t="s">
        <v>68</v>
      </c>
      <c r="I14" s="28"/>
      <c r="J14" s="35"/>
      <c r="K14" s="26"/>
      <c r="L14" s="28" t="s">
        <v>68</v>
      </c>
      <c r="M14" s="28"/>
      <c r="N14" s="35"/>
      <c r="O14" s="26"/>
      <c r="P14" s="28" t="s">
        <v>68</v>
      </c>
      <c r="Q14" s="28"/>
      <c r="R14" s="36"/>
      <c r="S14" s="26"/>
      <c r="T14" s="28" t="s">
        <v>68</v>
      </c>
      <c r="U14" s="28"/>
      <c r="V14" s="37"/>
    </row>
    <row r="16" spans="2:22" ht="16" x14ac:dyDescent="0.2">
      <c r="B16" s="47" t="s">
        <v>20</v>
      </c>
      <c r="D16" s="40" t="s">
        <v>21</v>
      </c>
      <c r="E16" s="40"/>
      <c r="F16" s="40" t="s">
        <v>64</v>
      </c>
      <c r="G16" s="26"/>
      <c r="H16" s="40" t="s">
        <v>66</v>
      </c>
      <c r="I16" s="40"/>
      <c r="J16" s="40"/>
      <c r="K16" s="26"/>
      <c r="L16" s="40" t="s">
        <v>28</v>
      </c>
      <c r="M16" s="40"/>
      <c r="N16" s="40"/>
      <c r="O16" s="26"/>
      <c r="P16" s="40" t="s">
        <v>74</v>
      </c>
      <c r="Q16" s="40"/>
      <c r="R16" s="40"/>
      <c r="S16" s="26"/>
      <c r="T16" s="40" t="s">
        <v>33</v>
      </c>
      <c r="U16" s="40"/>
      <c r="V16" s="40"/>
    </row>
    <row r="17" spans="2:22" ht="15" customHeight="1" x14ac:dyDescent="0.2">
      <c r="B17" s="47"/>
      <c r="D17" s="41" t="s">
        <v>75</v>
      </c>
      <c r="E17" s="41"/>
      <c r="F17" s="41"/>
      <c r="H17" s="41" t="s">
        <v>75</v>
      </c>
      <c r="I17" s="41"/>
      <c r="J17" s="41"/>
      <c r="L17" s="41" t="s">
        <v>75</v>
      </c>
      <c r="M17" s="41"/>
      <c r="N17" s="41"/>
      <c r="P17" s="41" t="s">
        <v>75</v>
      </c>
      <c r="Q17" s="41"/>
      <c r="R17" s="41"/>
      <c r="T17" s="41" t="s">
        <v>75</v>
      </c>
      <c r="U17" s="41"/>
      <c r="V17" s="41"/>
    </row>
    <row r="18" spans="2:22" ht="15" customHeight="1" x14ac:dyDescent="0.2">
      <c r="B18" s="47"/>
      <c r="D18" s="41"/>
      <c r="E18" s="41"/>
      <c r="F18" s="41"/>
      <c r="H18" s="41"/>
      <c r="I18" s="41"/>
      <c r="J18" s="41"/>
      <c r="L18" s="41"/>
      <c r="M18" s="41"/>
      <c r="N18" s="41"/>
      <c r="P18" s="41"/>
      <c r="Q18" s="41"/>
      <c r="R18" s="41"/>
      <c r="T18" s="41"/>
      <c r="U18" s="41"/>
      <c r="V18" s="41"/>
    </row>
    <row r="19" spans="2:22" ht="15" customHeight="1" x14ac:dyDescent="0.2">
      <c r="B19" s="47"/>
      <c r="D19" s="41"/>
      <c r="E19" s="41"/>
      <c r="F19" s="41"/>
      <c r="H19" s="41"/>
      <c r="I19" s="41"/>
      <c r="J19" s="41"/>
      <c r="L19" s="41"/>
      <c r="M19" s="41"/>
      <c r="N19" s="41"/>
      <c r="P19" s="41"/>
      <c r="Q19" s="41"/>
      <c r="R19" s="41"/>
      <c r="T19" s="41"/>
      <c r="U19" s="41"/>
      <c r="V19" s="41"/>
    </row>
    <row r="20" spans="2:22" ht="15" customHeight="1" x14ac:dyDescent="0.2">
      <c r="B20" s="47"/>
      <c r="D20" s="41"/>
      <c r="E20" s="41"/>
      <c r="F20" s="41"/>
      <c r="H20" s="41"/>
      <c r="I20" s="41"/>
      <c r="J20" s="41"/>
      <c r="L20" s="41"/>
      <c r="M20" s="41"/>
      <c r="N20" s="41"/>
      <c r="P20" s="41"/>
      <c r="Q20" s="41"/>
      <c r="R20" s="41"/>
      <c r="T20" s="41"/>
      <c r="U20" s="41"/>
      <c r="V20" s="41"/>
    </row>
    <row r="21" spans="2:22" ht="15" customHeight="1" x14ac:dyDescent="0.2">
      <c r="B21" s="47"/>
      <c r="D21" s="41"/>
      <c r="E21" s="41"/>
      <c r="F21" s="41"/>
      <c r="H21" s="41"/>
      <c r="I21" s="41"/>
      <c r="J21" s="41"/>
      <c r="L21" s="41"/>
      <c r="M21" s="41"/>
      <c r="N21" s="41"/>
      <c r="P21" s="41"/>
      <c r="Q21" s="41"/>
      <c r="R21" s="41"/>
      <c r="T21" s="41"/>
      <c r="U21" s="41"/>
      <c r="V21" s="41"/>
    </row>
    <row r="22" spans="2:22" ht="15" customHeight="1" x14ac:dyDescent="0.2">
      <c r="B22" s="47"/>
      <c r="D22" s="41"/>
      <c r="E22" s="41"/>
      <c r="F22" s="41"/>
      <c r="H22" s="41"/>
      <c r="I22" s="41"/>
      <c r="J22" s="41"/>
      <c r="L22" s="41"/>
      <c r="M22" s="41"/>
      <c r="N22" s="41"/>
      <c r="P22" s="41"/>
      <c r="Q22" s="41"/>
      <c r="R22" s="41"/>
      <c r="T22" s="41"/>
      <c r="U22" s="41"/>
      <c r="V22" s="41"/>
    </row>
    <row r="23" spans="2:22" ht="15" customHeight="1" x14ac:dyDescent="0.2">
      <c r="B23" s="47"/>
      <c r="D23" s="41"/>
      <c r="E23" s="41"/>
      <c r="F23" s="41"/>
      <c r="H23" s="41"/>
      <c r="I23" s="41"/>
      <c r="J23" s="41"/>
      <c r="L23" s="41"/>
      <c r="M23" s="41"/>
      <c r="N23" s="41"/>
      <c r="P23" s="41"/>
      <c r="Q23" s="41"/>
      <c r="R23" s="41"/>
      <c r="T23" s="41"/>
      <c r="U23" s="41"/>
      <c r="V23" s="41"/>
    </row>
    <row r="24" spans="2:22" ht="15" customHeight="1" x14ac:dyDescent="0.2">
      <c r="B24" s="47"/>
      <c r="D24" s="41"/>
      <c r="E24" s="41"/>
      <c r="F24" s="41"/>
      <c r="H24" s="41"/>
      <c r="I24" s="41"/>
      <c r="J24" s="41"/>
      <c r="L24" s="41"/>
      <c r="M24" s="41"/>
      <c r="N24" s="41"/>
      <c r="P24" s="41"/>
      <c r="Q24" s="41"/>
      <c r="R24" s="41"/>
      <c r="T24" s="41"/>
      <c r="U24" s="41"/>
      <c r="V24" s="41"/>
    </row>
    <row r="25" spans="2:22" ht="15" customHeight="1" x14ac:dyDescent="0.2">
      <c r="B25" s="47"/>
      <c r="D25" s="41"/>
      <c r="E25" s="41"/>
      <c r="F25" s="41"/>
      <c r="H25" s="41"/>
      <c r="I25" s="41"/>
      <c r="J25" s="41"/>
      <c r="L25" s="41"/>
      <c r="M25" s="41"/>
      <c r="N25" s="41"/>
      <c r="P25" s="41"/>
      <c r="Q25" s="41"/>
      <c r="R25" s="41"/>
      <c r="T25" s="41"/>
      <c r="U25" s="41"/>
      <c r="V25" s="41"/>
    </row>
    <row r="26" spans="2:22" ht="15" customHeight="1" x14ac:dyDescent="0.2">
      <c r="B26" s="47"/>
      <c r="D26" s="41"/>
      <c r="E26" s="41"/>
      <c r="F26" s="41"/>
      <c r="H26" s="41"/>
      <c r="I26" s="41"/>
      <c r="J26" s="41"/>
      <c r="L26" s="41"/>
      <c r="M26" s="41"/>
      <c r="N26" s="41"/>
      <c r="P26" s="41"/>
      <c r="Q26" s="41"/>
      <c r="R26" s="41"/>
      <c r="T26" s="41"/>
      <c r="U26" s="41"/>
      <c r="V26" s="41"/>
    </row>
    <row r="27" spans="2:22" s="27" customFormat="1" ht="16" x14ac:dyDescent="0.2">
      <c r="B27" s="47"/>
      <c r="D27" s="28" t="s">
        <v>67</v>
      </c>
      <c r="E27" s="28"/>
      <c r="F27" s="31">
        <f>Profit!G6</f>
        <v>0</v>
      </c>
      <c r="G27" s="26"/>
      <c r="H27" s="28" t="s">
        <v>67</v>
      </c>
      <c r="I27" s="28"/>
      <c r="J27" s="33">
        <f>Profit!G9</f>
        <v>0</v>
      </c>
      <c r="K27" s="26"/>
      <c r="L27" s="28" t="s">
        <v>67</v>
      </c>
      <c r="M27" s="28"/>
      <c r="N27" s="31">
        <f>Profit!G13</f>
        <v>0</v>
      </c>
      <c r="O27" s="26"/>
      <c r="P27" s="28" t="s">
        <v>67</v>
      </c>
      <c r="Q27" s="28"/>
      <c r="R27" s="30">
        <f>Profit!G16</f>
        <v>0</v>
      </c>
      <c r="S27" s="26"/>
      <c r="T27" s="28" t="s">
        <v>67</v>
      </c>
      <c r="U27" s="28"/>
      <c r="V27" s="31">
        <f>Profit!G18</f>
        <v>0</v>
      </c>
    </row>
    <row r="28" spans="2:22" s="27" customFormat="1" ht="16" x14ac:dyDescent="0.2">
      <c r="B28" s="47"/>
      <c r="D28" s="28" t="s">
        <v>68</v>
      </c>
      <c r="E28" s="28"/>
      <c r="F28" s="37"/>
      <c r="G28" s="26"/>
      <c r="H28" s="28" t="s">
        <v>68</v>
      </c>
      <c r="I28" s="28"/>
      <c r="J28" s="38"/>
      <c r="K28" s="26"/>
      <c r="L28" s="28" t="s">
        <v>68</v>
      </c>
      <c r="M28" s="28"/>
      <c r="N28" s="37"/>
      <c r="O28" s="26"/>
      <c r="P28" s="28" t="s">
        <v>68</v>
      </c>
      <c r="Q28" s="28"/>
      <c r="R28" s="35"/>
      <c r="S28" s="26"/>
      <c r="T28" s="28" t="s">
        <v>68</v>
      </c>
      <c r="U28" s="28"/>
      <c r="V28" s="37"/>
    </row>
    <row r="30" spans="2:22" ht="16" x14ac:dyDescent="0.2">
      <c r="B30" s="51" t="s">
        <v>36</v>
      </c>
      <c r="D30" s="40" t="s">
        <v>69</v>
      </c>
      <c r="E30" s="40"/>
      <c r="F30" s="40"/>
      <c r="G30" s="26"/>
      <c r="H30" s="40" t="s">
        <v>70</v>
      </c>
      <c r="I30" s="40"/>
      <c r="J30" s="40"/>
      <c r="K30" s="26"/>
      <c r="L30" s="40" t="s">
        <v>71</v>
      </c>
      <c r="M30" s="40"/>
      <c r="N30" s="40"/>
      <c r="O30" s="26"/>
      <c r="P30" s="40" t="s">
        <v>72</v>
      </c>
      <c r="Q30" s="40"/>
      <c r="R30" s="40"/>
      <c r="S30" s="26"/>
      <c r="T30" s="40" t="s">
        <v>73</v>
      </c>
      <c r="U30" s="40"/>
      <c r="V30" s="40"/>
    </row>
    <row r="31" spans="2:22" ht="15" customHeight="1" x14ac:dyDescent="0.2">
      <c r="B31" s="51"/>
      <c r="D31" s="41" t="s">
        <v>75</v>
      </c>
      <c r="E31" s="41"/>
      <c r="F31" s="41"/>
      <c r="H31" s="41" t="s">
        <v>75</v>
      </c>
      <c r="I31" s="41"/>
      <c r="J31" s="41"/>
      <c r="L31" s="41" t="s">
        <v>75</v>
      </c>
      <c r="M31" s="41"/>
      <c r="N31" s="41"/>
      <c r="P31" s="41" t="s">
        <v>75</v>
      </c>
      <c r="Q31" s="41"/>
      <c r="R31" s="41"/>
      <c r="T31" s="41" t="s">
        <v>75</v>
      </c>
      <c r="U31" s="41"/>
      <c r="V31" s="41"/>
    </row>
    <row r="32" spans="2:22" ht="15" customHeight="1" x14ac:dyDescent="0.2">
      <c r="B32" s="51"/>
      <c r="D32" s="41"/>
      <c r="E32" s="41"/>
      <c r="F32" s="41"/>
      <c r="H32" s="41"/>
      <c r="I32" s="41"/>
      <c r="J32" s="41"/>
      <c r="L32" s="41"/>
      <c r="M32" s="41"/>
      <c r="N32" s="41"/>
      <c r="P32" s="41"/>
      <c r="Q32" s="41"/>
      <c r="R32" s="41"/>
      <c r="T32" s="41"/>
      <c r="U32" s="41"/>
      <c r="V32" s="41"/>
    </row>
    <row r="33" spans="2:22" ht="15" customHeight="1" x14ac:dyDescent="0.2">
      <c r="B33" s="51"/>
      <c r="D33" s="41"/>
      <c r="E33" s="41"/>
      <c r="F33" s="41"/>
      <c r="H33" s="41"/>
      <c r="I33" s="41"/>
      <c r="J33" s="41"/>
      <c r="L33" s="41"/>
      <c r="M33" s="41"/>
      <c r="N33" s="41"/>
      <c r="P33" s="41"/>
      <c r="Q33" s="41"/>
      <c r="R33" s="41"/>
      <c r="T33" s="41"/>
      <c r="U33" s="41"/>
      <c r="V33" s="41"/>
    </row>
    <row r="34" spans="2:22" ht="15" customHeight="1" x14ac:dyDescent="0.2">
      <c r="B34" s="51"/>
      <c r="D34" s="41"/>
      <c r="E34" s="41"/>
      <c r="F34" s="41"/>
      <c r="H34" s="41"/>
      <c r="I34" s="41"/>
      <c r="J34" s="41"/>
      <c r="L34" s="41"/>
      <c r="M34" s="41"/>
      <c r="N34" s="41"/>
      <c r="P34" s="41"/>
      <c r="Q34" s="41"/>
      <c r="R34" s="41"/>
      <c r="T34" s="41"/>
      <c r="U34" s="41"/>
      <c r="V34" s="41"/>
    </row>
    <row r="35" spans="2:22" ht="15" customHeight="1" x14ac:dyDescent="0.2">
      <c r="B35" s="51"/>
      <c r="D35" s="41"/>
      <c r="E35" s="41"/>
      <c r="F35" s="41"/>
      <c r="H35" s="41"/>
      <c r="I35" s="41"/>
      <c r="J35" s="41"/>
      <c r="L35" s="41"/>
      <c r="M35" s="41"/>
      <c r="N35" s="41"/>
      <c r="P35" s="41"/>
      <c r="Q35" s="41"/>
      <c r="R35" s="41"/>
      <c r="T35" s="41"/>
      <c r="U35" s="41"/>
      <c r="V35" s="41"/>
    </row>
    <row r="36" spans="2:22" ht="15" customHeight="1" x14ac:dyDescent="0.2">
      <c r="B36" s="51"/>
      <c r="D36" s="41"/>
      <c r="E36" s="41"/>
      <c r="F36" s="41"/>
      <c r="H36" s="41"/>
      <c r="I36" s="41"/>
      <c r="J36" s="41"/>
      <c r="L36" s="41"/>
      <c r="M36" s="41"/>
      <c r="N36" s="41"/>
      <c r="P36" s="41"/>
      <c r="Q36" s="41"/>
      <c r="R36" s="41"/>
      <c r="T36" s="41"/>
      <c r="U36" s="41"/>
      <c r="V36" s="41"/>
    </row>
    <row r="37" spans="2:22" ht="15" customHeight="1" x14ac:dyDescent="0.2">
      <c r="B37" s="51"/>
      <c r="D37" s="41"/>
      <c r="E37" s="41"/>
      <c r="F37" s="41"/>
      <c r="H37" s="41"/>
      <c r="I37" s="41"/>
      <c r="J37" s="41"/>
      <c r="L37" s="41"/>
      <c r="M37" s="41"/>
      <c r="N37" s="41"/>
      <c r="P37" s="41"/>
      <c r="Q37" s="41"/>
      <c r="R37" s="41"/>
      <c r="T37" s="41"/>
      <c r="U37" s="41"/>
      <c r="V37" s="41"/>
    </row>
    <row r="38" spans="2:22" ht="15" customHeight="1" x14ac:dyDescent="0.2">
      <c r="B38" s="51"/>
      <c r="D38" s="41"/>
      <c r="E38" s="41"/>
      <c r="F38" s="41"/>
      <c r="H38" s="41"/>
      <c r="I38" s="41"/>
      <c r="J38" s="41"/>
      <c r="L38" s="41"/>
      <c r="M38" s="41"/>
      <c r="N38" s="41"/>
      <c r="P38" s="41"/>
      <c r="Q38" s="41"/>
      <c r="R38" s="41"/>
      <c r="T38" s="41"/>
      <c r="U38" s="41"/>
      <c r="V38" s="41"/>
    </row>
    <row r="39" spans="2:22" ht="15" customHeight="1" x14ac:dyDescent="0.2">
      <c r="B39" s="51"/>
      <c r="D39" s="41"/>
      <c r="E39" s="41"/>
      <c r="F39" s="41"/>
      <c r="H39" s="41"/>
      <c r="I39" s="41"/>
      <c r="J39" s="41"/>
      <c r="L39" s="41"/>
      <c r="M39" s="41"/>
      <c r="N39" s="41"/>
      <c r="P39" s="41"/>
      <c r="Q39" s="41"/>
      <c r="R39" s="41"/>
      <c r="T39" s="41"/>
      <c r="U39" s="41"/>
      <c r="V39" s="41"/>
    </row>
    <row r="40" spans="2:22" ht="15" customHeight="1" x14ac:dyDescent="0.2">
      <c r="B40" s="51"/>
      <c r="D40" s="41"/>
      <c r="E40" s="41"/>
      <c r="F40" s="41"/>
      <c r="H40" s="41"/>
      <c r="I40" s="41"/>
      <c r="J40" s="41"/>
      <c r="L40" s="41"/>
      <c r="M40" s="41"/>
      <c r="N40" s="41"/>
      <c r="P40" s="41"/>
      <c r="Q40" s="41"/>
      <c r="R40" s="41"/>
      <c r="T40" s="41"/>
      <c r="U40" s="41"/>
      <c r="V40" s="41"/>
    </row>
    <row r="41" spans="2:22" s="27" customFormat="1" ht="16" x14ac:dyDescent="0.2">
      <c r="B41" s="51"/>
      <c r="D41" s="28" t="s">
        <v>67</v>
      </c>
      <c r="E41" s="28"/>
      <c r="F41" s="31">
        <f>'Cash Flow'!G9-'Cash Flow'!G8</f>
        <v>0</v>
      </c>
      <c r="G41" s="26"/>
      <c r="H41" s="28" t="s">
        <v>67</v>
      </c>
      <c r="I41" s="28"/>
      <c r="J41" s="31">
        <f>'Cash Flow'!G12-'Cash Flow'!G11</f>
        <v>0</v>
      </c>
      <c r="K41" s="26"/>
      <c r="L41" s="28" t="s">
        <v>67</v>
      </c>
      <c r="M41" s="28"/>
      <c r="N41" s="31">
        <f>'Cash Flow'!G15-'Cash Flow'!G14</f>
        <v>0</v>
      </c>
      <c r="O41" s="26"/>
      <c r="P41" s="28" t="s">
        <v>67</v>
      </c>
      <c r="Q41" s="28"/>
      <c r="R41" s="31">
        <f>'Cash Flow'!G18-'Cash Flow'!G17</f>
        <v>0</v>
      </c>
      <c r="S41" s="26"/>
      <c r="T41" s="28" t="s">
        <v>67</v>
      </c>
      <c r="U41" s="28"/>
      <c r="V41" s="31">
        <f>'Cash Flow'!G21-'Cash Flow'!G20</f>
        <v>0</v>
      </c>
    </row>
    <row r="42" spans="2:22" s="27" customFormat="1" ht="16" x14ac:dyDescent="0.2">
      <c r="B42" s="51"/>
      <c r="D42" s="28" t="s">
        <v>68</v>
      </c>
      <c r="E42" s="28"/>
      <c r="F42" s="37"/>
      <c r="G42" s="26"/>
      <c r="H42" s="28" t="s">
        <v>68</v>
      </c>
      <c r="I42" s="28"/>
      <c r="J42" s="37"/>
      <c r="K42" s="26"/>
      <c r="L42" s="28" t="s">
        <v>68</v>
      </c>
      <c r="M42" s="28"/>
      <c r="N42" s="37"/>
      <c r="O42" s="26"/>
      <c r="P42" s="28" t="s">
        <v>68</v>
      </c>
      <c r="Q42" s="28"/>
      <c r="R42" s="37"/>
      <c r="S42" s="26"/>
      <c r="T42" s="28" t="s">
        <v>68</v>
      </c>
      <c r="U42" s="28"/>
      <c r="V42" s="37"/>
    </row>
  </sheetData>
  <mergeCells count="33">
    <mergeCell ref="B16:B28"/>
    <mergeCell ref="D16:F16"/>
    <mergeCell ref="H16:J16"/>
    <mergeCell ref="L16:N16"/>
    <mergeCell ref="P16:R16"/>
    <mergeCell ref="D17:F26"/>
    <mergeCell ref="H17:J26"/>
    <mergeCell ref="P2:R2"/>
    <mergeCell ref="L30:N30"/>
    <mergeCell ref="P30:R30"/>
    <mergeCell ref="T30:V30"/>
    <mergeCell ref="D31:F40"/>
    <mergeCell ref="T16:V16"/>
    <mergeCell ref="H31:J40"/>
    <mergeCell ref="L31:N40"/>
    <mergeCell ref="P31:R40"/>
    <mergeCell ref="T31:V40"/>
    <mergeCell ref="T2:V2"/>
    <mergeCell ref="L17:N26"/>
    <mergeCell ref="P17:R26"/>
    <mergeCell ref="T17:V26"/>
    <mergeCell ref="B30:B42"/>
    <mergeCell ref="D30:F30"/>
    <mergeCell ref="H30:J30"/>
    <mergeCell ref="D3:F12"/>
    <mergeCell ref="H3:J12"/>
    <mergeCell ref="L3:N12"/>
    <mergeCell ref="P3:R12"/>
    <mergeCell ref="T3:V12"/>
    <mergeCell ref="B2:B14"/>
    <mergeCell ref="D2:F2"/>
    <mergeCell ref="H2:J2"/>
    <mergeCell ref="L2:N2"/>
  </mergeCells>
  <conditionalFormatting sqref="D3:F12">
    <cfRule type="expression" dxfId="44" priority="51">
      <formula>D3="Red"</formula>
    </cfRule>
    <cfRule type="expression" dxfId="43" priority="50">
      <formula>D3="Yellow"</formula>
    </cfRule>
    <cfRule type="expression" dxfId="42" priority="49">
      <formula>D3="Green"</formula>
    </cfRule>
  </conditionalFormatting>
  <conditionalFormatting sqref="D17:F26">
    <cfRule type="expression" dxfId="41" priority="23">
      <formula>D17="Yellow"</formula>
    </cfRule>
    <cfRule type="expression" dxfId="40" priority="22">
      <formula>D17="Green"</formula>
    </cfRule>
    <cfRule type="expression" dxfId="39" priority="24">
      <formula>D17="Red"</formula>
    </cfRule>
  </conditionalFormatting>
  <conditionalFormatting sqref="D31:F40">
    <cfRule type="expression" dxfId="38" priority="16">
      <formula>D31="Green"</formula>
    </cfRule>
    <cfRule type="expression" dxfId="37" priority="17">
      <formula>D31="Yellow"</formula>
    </cfRule>
    <cfRule type="expression" dxfId="36" priority="18">
      <formula>D31="Red"</formula>
    </cfRule>
  </conditionalFormatting>
  <conditionalFormatting sqref="H3:J12">
    <cfRule type="expression" dxfId="35" priority="48">
      <formula>H3="Red"</formula>
    </cfRule>
    <cfRule type="expression" dxfId="34" priority="47">
      <formula>H3="Yellow"</formula>
    </cfRule>
    <cfRule type="expression" dxfId="33" priority="46">
      <formula>H3="Green"</formula>
    </cfRule>
  </conditionalFormatting>
  <conditionalFormatting sqref="H17:J26">
    <cfRule type="expression" dxfId="32" priority="19">
      <formula>H17="Green"</formula>
    </cfRule>
    <cfRule type="expression" dxfId="31" priority="20">
      <formula>H17="Yellow"</formula>
    </cfRule>
    <cfRule type="expression" dxfId="30" priority="21">
      <formula>H17="Red"</formula>
    </cfRule>
  </conditionalFormatting>
  <conditionalFormatting sqref="H31:J40">
    <cfRule type="expression" dxfId="29" priority="13">
      <formula>H31="Green"</formula>
    </cfRule>
    <cfRule type="expression" dxfId="28" priority="14">
      <formula>H31="Yellow"</formula>
    </cfRule>
    <cfRule type="expression" dxfId="27" priority="15">
      <formula>H31="Red"</formula>
    </cfRule>
  </conditionalFormatting>
  <conditionalFormatting sqref="L3:N12">
    <cfRule type="expression" dxfId="26" priority="43">
      <formula>L3="Green"</formula>
    </cfRule>
    <cfRule type="expression" dxfId="25" priority="45">
      <formula>L3="Red"</formula>
    </cfRule>
    <cfRule type="expression" dxfId="24" priority="44">
      <formula>L3="Yellow"</formula>
    </cfRule>
  </conditionalFormatting>
  <conditionalFormatting sqref="L17:N26">
    <cfRule type="expression" dxfId="23" priority="2">
      <formula>L17="Yellow"</formula>
    </cfRule>
    <cfRule type="expression" dxfId="22" priority="3">
      <formula>L17="Red"</formula>
    </cfRule>
    <cfRule type="expression" dxfId="21" priority="1">
      <formula>L17="Green"</formula>
    </cfRule>
  </conditionalFormatting>
  <conditionalFormatting sqref="L31:N40">
    <cfRule type="expression" dxfId="20" priority="10">
      <formula>L31="Green"</formula>
    </cfRule>
    <cfRule type="expression" dxfId="19" priority="11">
      <formula>L31="Yellow"</formula>
    </cfRule>
    <cfRule type="expression" dxfId="18" priority="12">
      <formula>L31="Red"</formula>
    </cfRule>
  </conditionalFormatting>
  <conditionalFormatting sqref="P3:R12">
    <cfRule type="expression" dxfId="17" priority="40">
      <formula>P3="Green"</formula>
    </cfRule>
    <cfRule type="expression" dxfId="16" priority="42">
      <formula>P3="Red"</formula>
    </cfRule>
    <cfRule type="expression" dxfId="15" priority="41">
      <formula>P3="Yellow"</formula>
    </cfRule>
  </conditionalFormatting>
  <conditionalFormatting sqref="P17:R26">
    <cfRule type="expression" dxfId="14" priority="31">
      <formula>P17="Green"</formula>
    </cfRule>
    <cfRule type="expression" dxfId="13" priority="33">
      <formula>P17="Red"</formula>
    </cfRule>
    <cfRule type="expression" dxfId="12" priority="32">
      <formula>P17="Yellow"</formula>
    </cfRule>
  </conditionalFormatting>
  <conditionalFormatting sqref="P31:R40">
    <cfRule type="expression" dxfId="11" priority="9">
      <formula>P31="Red"</formula>
    </cfRule>
    <cfRule type="expression" dxfId="10" priority="8">
      <formula>P31="Yellow"</formula>
    </cfRule>
    <cfRule type="expression" dxfId="9" priority="7">
      <formula>P31="Green"</formula>
    </cfRule>
  </conditionalFormatting>
  <conditionalFormatting sqref="T3:V12">
    <cfRule type="expression" dxfId="8" priority="38">
      <formula>T3="Yellow"</formula>
    </cfRule>
    <cfRule type="expression" dxfId="7" priority="39">
      <formula>T3="Red"</formula>
    </cfRule>
    <cfRule type="expression" dxfId="6" priority="37">
      <formula>T3="Green"</formula>
    </cfRule>
  </conditionalFormatting>
  <conditionalFormatting sqref="T17:V26">
    <cfRule type="expression" dxfId="5" priority="36">
      <formula>T17="Red"</formula>
    </cfRule>
    <cfRule type="expression" dxfId="4" priority="35">
      <formula>T17="Yellow"</formula>
    </cfRule>
    <cfRule type="expression" dxfId="3" priority="34">
      <formula>T17="Green"</formula>
    </cfRule>
  </conditionalFormatting>
  <conditionalFormatting sqref="T31:V40">
    <cfRule type="expression" dxfId="2" priority="4">
      <formula>T31="Green"</formula>
    </cfRule>
    <cfRule type="expression" dxfId="1" priority="6">
      <formula>T31="Red"</formula>
    </cfRule>
    <cfRule type="expression" dxfId="0" priority="5">
      <formula>T31="Yellow"</formula>
    </cfRule>
  </conditionalFormatting>
  <dataValidations count="1">
    <dataValidation type="list" allowBlank="1" showInputMessage="1" showErrorMessage="1" sqref="D3:F12 H3:J12 L3:N12 P3:R12 T3:V12 T17:V26 P17:R26 T31:V40 D17:F26 H17:J26 D31:F40 H31:J40 L31:N40 P31:R40 L17:N26" xr:uid="{A5F930F0-8AE0-4D4F-8D9F-52B9F25F6697}">
      <formula1>"Green,Yellow,Red"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f6aecd-f817-4bb4-bbac-db2927ec47a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C6E5123A141843AC761861A8BE4AF0" ma:contentTypeVersion="12" ma:contentTypeDescription="Create a new document." ma:contentTypeScope="" ma:versionID="12b39e8236dafd4cab5cb09766a0a6e2">
  <xsd:schema xmlns:xsd="http://www.w3.org/2001/XMLSchema" xmlns:xs="http://www.w3.org/2001/XMLSchema" xmlns:p="http://schemas.microsoft.com/office/2006/metadata/properties" xmlns:ns2="89f6aecd-f817-4bb4-bbac-db2927ec47a3" targetNamespace="http://schemas.microsoft.com/office/2006/metadata/properties" ma:root="true" ma:fieldsID="ab60a33d709fa083b022e75e390c7ed6" ns2:_="">
    <xsd:import namespace="89f6aecd-f817-4bb4-bbac-db2927ec47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6aecd-f817-4bb4-bbac-db2927ec47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703d4c8-3d6c-4e33-bc99-cce700c688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C92711-FFB8-428E-9A70-E850CA9ED3BB}">
  <ds:schemaRefs>
    <ds:schemaRef ds:uri="http://schemas.microsoft.com/office/2006/metadata/properties"/>
    <ds:schemaRef ds:uri="http://schemas.microsoft.com/office/infopath/2007/PartnerControls"/>
    <ds:schemaRef ds:uri="89f6aecd-f817-4bb4-bbac-db2927ec47a3"/>
  </ds:schemaRefs>
</ds:datastoreItem>
</file>

<file path=customXml/itemProps2.xml><?xml version="1.0" encoding="utf-8"?>
<ds:datastoreItem xmlns:ds="http://schemas.openxmlformats.org/officeDocument/2006/customXml" ds:itemID="{B71B56B3-DEAE-4F9F-AEDE-00963C6CDF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06463A-A718-4C6D-8E3C-44C50AFD44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f6aecd-f817-4bb4-bbac-db2927ec47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Revenue</vt:lpstr>
      <vt:lpstr>Profit</vt:lpstr>
      <vt:lpstr>Cash Flow</vt:lpstr>
      <vt:lpstr>Scoreboard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Lean</dc:creator>
  <cp:lastModifiedBy>Walter Quesada</cp:lastModifiedBy>
  <dcterms:created xsi:type="dcterms:W3CDTF">2021-04-19T15:41:59Z</dcterms:created>
  <dcterms:modified xsi:type="dcterms:W3CDTF">2024-06-24T14:32:10Z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0x010100A8C6E5123A141843AC761861A8BE4AF0</vt:lpwstr>
  </property>
</Properties>
</file>